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ministrazione\A - CRT\SITO TRASPARENZA\SITO 2023\"/>
    </mc:Choice>
  </mc:AlternateContent>
  <xr:revisionPtr revIDLastSave="0" documentId="13_ncr:1_{422067F9-4BC9-49AF-8127-2EC9090C71B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F17" i="1"/>
  <c r="E16" i="1"/>
  <c r="F15" i="1"/>
  <c r="E15" i="1"/>
  <c r="D15" i="1"/>
  <c r="G13" i="1" l="1"/>
  <c r="H13" i="1"/>
  <c r="I12" i="1"/>
  <c r="D13" i="1"/>
  <c r="E13" i="1"/>
  <c r="F13" i="1"/>
  <c r="I13" i="1" l="1"/>
  <c r="I6" i="1"/>
  <c r="I7" i="1"/>
  <c r="I8" i="1"/>
  <c r="I9" i="1"/>
  <c r="I10" i="1"/>
  <c r="I11" i="1"/>
  <c r="H3" i="1"/>
  <c r="I3" i="1" s="1"/>
  <c r="H4" i="1"/>
  <c r="I4" i="1" s="1"/>
  <c r="I5" i="1"/>
  <c r="G18" i="1"/>
  <c r="F18" i="1"/>
  <c r="E18" i="1"/>
  <c r="D18" i="1"/>
  <c r="I18" i="1" l="1"/>
  <c r="H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Ester Salvatore</author>
  </authors>
  <commentList>
    <comment ref="C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Ester Salvatore:</t>
        </r>
        <r>
          <rPr>
            <sz val="9"/>
            <color indexed="81"/>
            <rFont val="Tahoma"/>
            <family val="2"/>
          </rPr>
          <t xml:space="preserve">
PAGATO CON VOUCHER
</t>
        </r>
      </text>
    </comment>
  </commentList>
</comments>
</file>

<file path=xl/sharedStrings.xml><?xml version="1.0" encoding="utf-8"?>
<sst xmlns="http://schemas.openxmlformats.org/spreadsheetml/2006/main" count="54" uniqueCount="31">
  <si>
    <t>Data</t>
  </si>
  <si>
    <t>alloggio</t>
  </si>
  <si>
    <t>viaggio</t>
  </si>
  <si>
    <t>vitto</t>
  </si>
  <si>
    <t>taxi</t>
  </si>
  <si>
    <t>varie</t>
  </si>
  <si>
    <t>Umberto Angelini</t>
  </si>
  <si>
    <t>Fornitore</t>
  </si>
  <si>
    <t xml:space="preserve">Tipologia missione </t>
  </si>
  <si>
    <t>TOTALI</t>
  </si>
  <si>
    <t>trasferta Bruxelles_biglietti Kunstenfestival</t>
  </si>
  <si>
    <t>KunstenfestivaldesArts</t>
  </si>
  <si>
    <t>SNCF Voyageurs</t>
  </si>
  <si>
    <t xml:space="preserve">trasferta Avignone_treno </t>
  </si>
  <si>
    <t>trasferta Avignone_treno</t>
  </si>
  <si>
    <t>Trenitalia S.p.A. ft. 9001644810</t>
  </si>
  <si>
    <t>Trenitalia S.p.A. ft. 9001644790</t>
  </si>
  <si>
    <t>COMPASS GROUP ITALIA SPA</t>
  </si>
  <si>
    <t>Italo - Nuovo Trasporto Viaggiatori S.p.A ft. AZI2344714</t>
  </si>
  <si>
    <t xml:space="preserve">trasferta Firenze Angelini_Treno  </t>
  </si>
  <si>
    <t>pasti istituzionali_luglio</t>
  </si>
  <si>
    <t>pasti istituzionali_maggio</t>
  </si>
  <si>
    <t>Rimborso spese maggio/luglio Bruxelles</t>
  </si>
  <si>
    <t>Umberto Angelini ft. 5</t>
  </si>
  <si>
    <t>Rimborso spese Reggio Emilia</t>
  </si>
  <si>
    <t>Umberto Angelini ft. 8</t>
  </si>
  <si>
    <t>Rimborso spese Atene e Bruxelles 23</t>
  </si>
  <si>
    <t>Umberto Angelini ft. 2</t>
  </si>
  <si>
    <t>Rimborso spese Bruxelles 23</t>
  </si>
  <si>
    <t>Umberto Angelini ft. 4</t>
  </si>
  <si>
    <t>Umberto Angelini ft.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</si>
</sst>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-410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 applyFill="1" applyBorder="1"/>
    <xf numFmtId="14" fontId="4" fillId="0" borderId="5" xfId="0" applyNumberFormat="1" applyFont="1" applyBorder="1" applyAlignment="1">
      <alignment horizontal="left" vertical="center"/>
    </xf>
    <xf numFmtId="0" fontId="4" fillId="0" borderId="0" xfId="0" applyFont="1"/>
    <xf numFmtId="44" fontId="4" fillId="0" borderId="0" xfId="1" applyFont="1" applyFill="1" applyBorder="1"/>
    <xf numFmtId="164" fontId="3" fillId="0" borderId="1" xfId="0" applyNumberFormat="1" applyFont="1" applyBorder="1" applyAlignment="1">
      <alignment vertical="center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7" xfId="0" applyNumberFormat="1" applyFont="1" applyBorder="1"/>
    <xf numFmtId="4" fontId="3" fillId="0" borderId="6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4" fontId="0" fillId="0" borderId="0" xfId="0" applyNumberFormat="1"/>
    <xf numFmtId="14" fontId="5" fillId="0" borderId="8" xfId="0" applyNumberFormat="1" applyFont="1" applyBorder="1" applyAlignment="1">
      <alignment horizontal="left" vertical="center"/>
    </xf>
    <xf numFmtId="0" fontId="5" fillId="0" borderId="9" xfId="0" applyFont="1" applyBorder="1"/>
    <xf numFmtId="44" fontId="5" fillId="0" borderId="9" xfId="1" applyFont="1" applyFill="1" applyBorder="1"/>
  </cellXfs>
  <cellStyles count="2">
    <cellStyle name="Normale" xfId="0" builtinId="0"/>
    <cellStyle name="Valuta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Normal="100" workbookViewId="0">
      <pane ySplit="1" topLeftCell="A2" activePane="bottomLeft" state="frozen"/>
      <selection pane="bottomLeft" activeCell="E39" sqref="E39"/>
    </sheetView>
  </sheetViews>
  <sheetFormatPr defaultColWidth="8.77734375" defaultRowHeight="14.4" x14ac:dyDescent="0.3"/>
  <cols>
    <col min="1" max="1" width="26.44140625" bestFit="1" customWidth="1"/>
    <col min="2" max="2" width="43.77734375" customWidth="1"/>
    <col min="3" max="3" width="53.6640625" customWidth="1"/>
    <col min="4" max="4" width="14" customWidth="1"/>
    <col min="5" max="5" width="11.44140625" customWidth="1"/>
    <col min="6" max="6" width="11.6640625" customWidth="1"/>
    <col min="7" max="7" width="10.109375" customWidth="1"/>
    <col min="8" max="8" width="11.44140625" customWidth="1"/>
    <col min="9" max="9" width="12.33203125" bestFit="1" customWidth="1"/>
    <col min="10" max="10" width="19.109375" customWidth="1"/>
  </cols>
  <sheetData>
    <row r="1" spans="1:10" ht="15" thickBot="1" x14ac:dyDescent="0.35">
      <c r="D1" s="7"/>
      <c r="E1" s="7"/>
      <c r="F1" s="7"/>
      <c r="G1" s="8"/>
      <c r="H1" s="8"/>
    </row>
    <row r="2" spans="1:10" x14ac:dyDescent="0.3">
      <c r="A2" s="5" t="s">
        <v>0</v>
      </c>
      <c r="B2" s="6" t="s">
        <v>8</v>
      </c>
      <c r="C2" s="6" t="s">
        <v>7</v>
      </c>
      <c r="D2" s="7" t="s">
        <v>1</v>
      </c>
      <c r="E2" s="7" t="s">
        <v>2</v>
      </c>
      <c r="F2" s="7" t="s">
        <v>3</v>
      </c>
      <c r="G2" s="8" t="s">
        <v>4</v>
      </c>
      <c r="H2" s="8" t="s">
        <v>5</v>
      </c>
      <c r="I2" s="10"/>
      <c r="J2" s="11"/>
    </row>
    <row r="3" spans="1:10" x14ac:dyDescent="0.3">
      <c r="A3" s="2">
        <v>45058</v>
      </c>
      <c r="B3" s="3" t="s">
        <v>10</v>
      </c>
      <c r="C3" s="3" t="s">
        <v>11</v>
      </c>
      <c r="D3" s="4"/>
      <c r="E3" s="4"/>
      <c r="F3" s="4"/>
      <c r="G3" s="1"/>
      <c r="H3" s="4">
        <f>SUM(13+15)</f>
        <v>28</v>
      </c>
      <c r="I3" s="4">
        <f t="shared" ref="I3:I11" si="0">SUM(D3:H3)</f>
        <v>28</v>
      </c>
      <c r="J3" s="9" t="s">
        <v>6</v>
      </c>
    </row>
    <row r="4" spans="1:10" x14ac:dyDescent="0.3">
      <c r="A4" s="2">
        <v>45059</v>
      </c>
      <c r="B4" s="3" t="s">
        <v>10</v>
      </c>
      <c r="C4" s="3" t="s">
        <v>11</v>
      </c>
      <c r="D4" s="4"/>
      <c r="E4" s="4"/>
      <c r="F4" s="4"/>
      <c r="G4" s="1"/>
      <c r="H4" s="4">
        <f>13+17</f>
        <v>30</v>
      </c>
      <c r="I4" s="4">
        <f t="shared" si="0"/>
        <v>30</v>
      </c>
      <c r="J4" s="9" t="s">
        <v>6</v>
      </c>
    </row>
    <row r="5" spans="1:10" x14ac:dyDescent="0.3">
      <c r="A5" s="2">
        <v>45075</v>
      </c>
      <c r="B5" s="3" t="s">
        <v>21</v>
      </c>
      <c r="C5" s="3" t="s">
        <v>17</v>
      </c>
      <c r="D5" s="4"/>
      <c r="E5" s="4"/>
      <c r="F5" s="4">
        <v>15.35</v>
      </c>
      <c r="G5" s="1"/>
      <c r="H5" s="4"/>
      <c r="I5" s="4">
        <f>SUM(D5:H5)</f>
        <v>15.35</v>
      </c>
      <c r="J5" s="9" t="s">
        <v>6</v>
      </c>
    </row>
    <row r="6" spans="1:10" x14ac:dyDescent="0.3">
      <c r="A6" s="2">
        <v>45118</v>
      </c>
      <c r="B6" s="3" t="s">
        <v>13</v>
      </c>
      <c r="C6" s="3" t="s">
        <v>12</v>
      </c>
      <c r="D6" s="4"/>
      <c r="E6" s="4">
        <v>55</v>
      </c>
      <c r="F6" s="4"/>
      <c r="G6" s="1"/>
      <c r="H6" s="1"/>
      <c r="I6" s="4">
        <f t="shared" si="0"/>
        <v>55</v>
      </c>
      <c r="J6" s="9" t="s">
        <v>6</v>
      </c>
    </row>
    <row r="7" spans="1:10" x14ac:dyDescent="0.3">
      <c r="A7" s="2">
        <v>45118</v>
      </c>
      <c r="B7" s="3" t="s">
        <v>13</v>
      </c>
      <c r="C7" s="3" t="s">
        <v>12</v>
      </c>
      <c r="D7" s="4"/>
      <c r="E7" s="4">
        <v>55</v>
      </c>
      <c r="F7" s="4"/>
      <c r="G7" s="1"/>
      <c r="H7" s="1"/>
      <c r="I7" s="4">
        <f t="shared" si="0"/>
        <v>55</v>
      </c>
      <c r="J7" s="9" t="s">
        <v>6</v>
      </c>
    </row>
    <row r="8" spans="1:10" x14ac:dyDescent="0.3">
      <c r="A8" s="2">
        <v>45118</v>
      </c>
      <c r="B8" s="3" t="s">
        <v>14</v>
      </c>
      <c r="C8" s="3" t="s">
        <v>12</v>
      </c>
      <c r="D8" s="4"/>
      <c r="E8" s="4">
        <v>20</v>
      </c>
      <c r="F8" s="4"/>
      <c r="G8" s="1"/>
      <c r="H8" s="1"/>
      <c r="I8" s="4">
        <f t="shared" si="0"/>
        <v>20</v>
      </c>
      <c r="J8" s="9" t="s">
        <v>6</v>
      </c>
    </row>
    <row r="9" spans="1:10" x14ac:dyDescent="0.3">
      <c r="A9" s="2">
        <v>45114</v>
      </c>
      <c r="B9" s="3" t="s">
        <v>13</v>
      </c>
      <c r="C9" s="3" t="s">
        <v>16</v>
      </c>
      <c r="D9" s="4"/>
      <c r="E9" s="4">
        <v>90</v>
      </c>
      <c r="F9" s="4"/>
      <c r="G9" s="1"/>
      <c r="H9" s="1"/>
      <c r="I9" s="4">
        <f t="shared" si="0"/>
        <v>90</v>
      </c>
      <c r="J9" s="9" t="s">
        <v>6</v>
      </c>
    </row>
    <row r="10" spans="1:10" x14ac:dyDescent="0.3">
      <c r="A10" s="2">
        <v>45114</v>
      </c>
      <c r="B10" s="3" t="s">
        <v>13</v>
      </c>
      <c r="C10" s="3" t="s">
        <v>15</v>
      </c>
      <c r="D10" s="4"/>
      <c r="E10" s="4">
        <v>75</v>
      </c>
      <c r="F10" s="4"/>
      <c r="G10" s="1"/>
      <c r="H10" s="1"/>
      <c r="I10" s="4">
        <f t="shared" si="0"/>
        <v>75</v>
      </c>
      <c r="J10" s="9" t="s">
        <v>6</v>
      </c>
    </row>
    <row r="11" spans="1:10" x14ac:dyDescent="0.3">
      <c r="A11" s="2">
        <v>45110</v>
      </c>
      <c r="B11" s="3" t="s">
        <v>19</v>
      </c>
      <c r="C11" s="3" t="s">
        <v>18</v>
      </c>
      <c r="D11" s="4"/>
      <c r="E11" s="4">
        <v>90.75</v>
      </c>
      <c r="F11" s="4"/>
      <c r="G11" s="4"/>
      <c r="H11" s="4"/>
      <c r="I11" s="4">
        <f t="shared" si="0"/>
        <v>90.75</v>
      </c>
      <c r="J11" s="9" t="s">
        <v>6</v>
      </c>
    </row>
    <row r="12" spans="1:10" x14ac:dyDescent="0.3">
      <c r="A12" s="2">
        <v>45131</v>
      </c>
      <c r="B12" s="3" t="s">
        <v>20</v>
      </c>
      <c r="C12" s="3" t="s">
        <v>17</v>
      </c>
      <c r="D12" s="4"/>
      <c r="E12" s="4"/>
      <c r="F12" s="4">
        <v>38.03</v>
      </c>
      <c r="G12" s="4"/>
      <c r="H12" s="4"/>
      <c r="I12" s="4">
        <f>SUM(D12:H12)</f>
        <v>38.03</v>
      </c>
      <c r="J12" s="9" t="s">
        <v>6</v>
      </c>
    </row>
    <row r="13" spans="1:10" x14ac:dyDescent="0.3">
      <c r="A13" s="2">
        <v>45138</v>
      </c>
      <c r="B13" s="3" t="s">
        <v>22</v>
      </c>
      <c r="C13" s="3" t="s">
        <v>23</v>
      </c>
      <c r="D13" s="4">
        <f>238.28+383.35</f>
        <v>621.63</v>
      </c>
      <c r="E13" s="4">
        <f>10.3+10.3+13+10.3+10.3+338.88</f>
        <v>393.08</v>
      </c>
      <c r="F13" s="4">
        <f>12.5+14+21.5+25.16+33.4+24.05+16.5</f>
        <v>147.11000000000001</v>
      </c>
      <c r="G13" s="4">
        <f>19.4+20+16.5+17.8+14.75</f>
        <v>88.45</v>
      </c>
      <c r="H13" s="4">
        <f>63</f>
        <v>63</v>
      </c>
      <c r="I13" s="4">
        <f>SUM(D13:H13)</f>
        <v>1313.2700000000002</v>
      </c>
      <c r="J13" s="9" t="s">
        <v>6</v>
      </c>
    </row>
    <row r="14" spans="1:10" x14ac:dyDescent="0.3">
      <c r="A14" s="2">
        <v>45266</v>
      </c>
      <c r="B14" s="3" t="s">
        <v>24</v>
      </c>
      <c r="C14" s="3" t="s">
        <v>25</v>
      </c>
      <c r="D14" s="4"/>
      <c r="E14" s="4"/>
      <c r="F14" s="4"/>
      <c r="G14" s="4"/>
      <c r="H14" s="4"/>
      <c r="I14" s="4">
        <v>814.17</v>
      </c>
      <c r="J14" s="9" t="s">
        <v>6</v>
      </c>
    </row>
    <row r="15" spans="1:10" x14ac:dyDescent="0.3">
      <c r="A15" s="2">
        <v>45322</v>
      </c>
      <c r="B15" s="3" t="s">
        <v>26</v>
      </c>
      <c r="C15" s="3" t="s">
        <v>27</v>
      </c>
      <c r="D15" s="4">
        <f>204+6+129.14</f>
        <v>339.14</v>
      </c>
      <c r="E15" s="4">
        <f>104.47+202.98+13</f>
        <v>320.45</v>
      </c>
      <c r="F15" s="4">
        <f>15.3+10.6</f>
        <v>25.9</v>
      </c>
      <c r="G15" s="4">
        <v>20.3</v>
      </c>
      <c r="H15" s="4"/>
      <c r="I15" s="4">
        <v>705.79</v>
      </c>
      <c r="J15" s="9" t="s">
        <v>6</v>
      </c>
    </row>
    <row r="16" spans="1:10" x14ac:dyDescent="0.3">
      <c r="A16" s="2">
        <v>45327</v>
      </c>
      <c r="B16" s="3" t="s">
        <v>28</v>
      </c>
      <c r="C16" s="3" t="s">
        <v>30</v>
      </c>
      <c r="D16" s="4"/>
      <c r="E16" s="4">
        <f>134.17+134.17</f>
        <v>268.33999999999997</v>
      </c>
      <c r="F16" s="4"/>
      <c r="G16" s="4"/>
      <c r="H16" s="4"/>
      <c r="I16" s="4">
        <v>268.33999999999997</v>
      </c>
      <c r="J16" s="9" t="s">
        <v>6</v>
      </c>
    </row>
    <row r="17" spans="1:10" x14ac:dyDescent="0.3">
      <c r="A17" s="2">
        <v>45363</v>
      </c>
      <c r="B17" s="3" t="s">
        <v>28</v>
      </c>
      <c r="C17" s="3" t="s">
        <v>29</v>
      </c>
      <c r="D17" s="4"/>
      <c r="E17" s="4">
        <v>143.72</v>
      </c>
      <c r="F17" s="4">
        <f>28.5+12.9</f>
        <v>41.4</v>
      </c>
      <c r="G17" s="4"/>
      <c r="H17" s="4">
        <f>5.2+14.5+14.5+2.15+2.15</f>
        <v>38.5</v>
      </c>
      <c r="I17" s="4">
        <v>223.62</v>
      </c>
      <c r="J17" s="9" t="s">
        <v>6</v>
      </c>
    </row>
    <row r="18" spans="1:10" x14ac:dyDescent="0.3">
      <c r="A18" s="13" t="s">
        <v>9</v>
      </c>
      <c r="B18" s="14"/>
      <c r="C18" s="14"/>
      <c r="D18" s="15">
        <f>SUM(D3:D12)</f>
        <v>0</v>
      </c>
      <c r="E18" s="15">
        <f>SUM(E3:E12)</f>
        <v>385.75</v>
      </c>
      <c r="F18" s="15">
        <f>SUM(F3:F12)</f>
        <v>53.38</v>
      </c>
      <c r="G18" s="15">
        <f>SUM(G3:G12)</f>
        <v>0</v>
      </c>
      <c r="H18" s="15">
        <f>SUM(H3:H12)</f>
        <v>58</v>
      </c>
      <c r="I18" s="15">
        <f>SUM(I3:I17)</f>
        <v>3822.32</v>
      </c>
      <c r="J18" s="9"/>
    </row>
    <row r="23" spans="1:10" x14ac:dyDescent="0.3">
      <c r="H23" s="12"/>
    </row>
  </sheetData>
  <mergeCells count="1">
    <mergeCell ref="I2:J2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Salvatore</dc:creator>
  <cp:lastModifiedBy>Antonia Vitucci</cp:lastModifiedBy>
  <dcterms:created xsi:type="dcterms:W3CDTF">2019-10-14T13:59:41Z</dcterms:created>
  <dcterms:modified xsi:type="dcterms:W3CDTF">2024-04-30T10:36:52Z</dcterms:modified>
</cp:coreProperties>
</file>